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7Oreequ3ZNByg0Xr94Y/8+8rVSS7R0grPMYDPi71e50nNh6Mf92W/tBw8Mag1sLaXNULMoGwU+p6bcZzs953A==" workbookSaltValue="FMJlvZgbKnz2b3cwYsZ4r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<sst xmlns="http://schemas.openxmlformats.org/spreadsheetml/2006/main" count="235" uniqueCount="123">
  <si>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</si>
  <si>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</si>
  <si>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</si>
  <si>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</si>
  <si>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</si>
  <si>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</si>
  <si>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</si>
  <si>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</si>
  <si>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</si>
  <si>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</si>
  <si>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</si>
  <si>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</si>
  <si>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</si>
  <si>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</si>
  <si>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</si>
  <si>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</si>
  <si>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</si>
  <si>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</si>
  <si>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</si>
  <si>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</si>
  <si>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</si>
  <si>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</si>
  <si>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</si>
  <si>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</si>
  <si>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</si>
  <si>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</si>
  <si>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</si>
  <si>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</si>
  <si>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</si>
  <si>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</si>
  <si>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</si>
  <si>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</si>
  <si>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</si>
  <si>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</si>
  <si>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</si>
  <si>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</si>
  <si>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</si>
  <si>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</si>
  <si>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</si>
  <si>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</si>
  <si>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</si>
  <si>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</si>
  <si>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</si>
  <si>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</si>
  <si>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</si>
  <si>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</si>
  <si>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</si>
  <si>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</si>
  <si>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</si>
  <si>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</si>
  <si>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</si>
  <si>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</si>
  <si>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</si>
  <si>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</si>
  <si>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</si>
  <si>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</si>
  <si>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</si>
  <si>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</si>
  <si>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</si>
  <si>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</si>
  <si>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</si>
  <si>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</si>
  <si>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</si>
  <si>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</si>
  <si>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</si>
  <si>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</si>
  <si>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</si>
  <si>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</si>
  <si>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</si>
  <si>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</si>
  <si>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</si>
  <si>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</si>
  <si>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</si>
  <si>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</si>
  <si>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</si>
  <si>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</si>
  <si>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</si>
  <si>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</si>
  <si>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</si>
  <si>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</si>
  <si>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</si>
  <si>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</si>
  <si>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</si>
  <si>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</si>
  <si>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</si>
  <si>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</si>
  <si>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</si>
  <si>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</si>
  <si>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</si>
  <si>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</si>
  <si>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</si>
  <si>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</si>
  <si>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</si>
  <si>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</si>
  <si>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</si>
  <si>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</si>
  <si>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</si>
  <si>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</si>
  <si>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</si>
  <si>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</si>
  <si>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</si>
  <si>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</si>
  <si>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</si>
  <si>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</si>
  <si>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</si>
  <si>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</si>
  <si>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</si>
  <si>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</si>
  <si>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</si>
  <si>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</si>
  <si>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</si>
  <si>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</si>
  <si>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</si>
  <si>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</si>
  <si>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</si>
  <si>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</si>
  <si>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</si>
  <si>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</si>
  <si>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</si>
  <si>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</si>
  <si>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昭和60年代に借り入れた高金利企業債、あるいはその繰上償還で借り換えた企業債の償還が終わりつつあり、平成17年度末に359.9億円あった企業債残高は平成29年度末で303.7億円まで減少した。
　このため、④企業債残高対事業規模比率は全国平均・類似団体平均よりも低く、③流動比率も改善傾向にある。
　また、⑥汚水処理原価についても全国平均・類似団体平均より安価に推移できており、110％前後を維持する①経常収支比率・⑤経費回収率と合わせ、「汚水処理費用を低く抑え、使用料収入で賄う安定経営」が実現できていることが分かる。
　⑦施設利用率・⑧水洗化率についても、高い水準を維持しており、施設設備の効率性が認められる。
　経営面の健全化はここ数年で大きく進んでいるが、分析欄２のとおり、処理施設等の適切な維持修繕により長寿命化を図り、更新工事を抑制してきた経緯がある。このため、根本的な老朽化対策が今後必要となるので、事業継続に必要な資金能力が維持されているかを含め、各指標の動向に留意しなければならない。</t>
    <rPh sb="1" eb="3">
      <t>ショウワ</t>
    </rPh>
    <rPh sb="5" eb="7">
      <t>ネンダイ</t>
    </rPh>
    <rPh sb="8" eb="9">
      <t>カ</t>
    </rPh>
    <rPh sb="10" eb="11">
      <t>イ</t>
    </rPh>
    <rPh sb="13" eb="16">
      <t>コウキンリ</t>
    </rPh>
    <rPh sb="16" eb="18">
      <t>キギョウ</t>
    </rPh>
    <rPh sb="18" eb="19">
      <t>サイ</t>
    </rPh>
    <rPh sb="26" eb="28">
      <t>クリアゲ</t>
    </rPh>
    <rPh sb="28" eb="30">
      <t>ショウカン</t>
    </rPh>
    <rPh sb="31" eb="32">
      <t>カ</t>
    </rPh>
    <rPh sb="33" eb="34">
      <t>カ</t>
    </rPh>
    <rPh sb="36" eb="38">
      <t>キギョウ</t>
    </rPh>
    <rPh sb="38" eb="39">
      <t>サイ</t>
    </rPh>
    <rPh sb="40" eb="42">
      <t>ショウカン</t>
    </rPh>
    <rPh sb="43" eb="44">
      <t>オ</t>
    </rPh>
    <rPh sb="51" eb="53">
      <t>ヘイセイ</t>
    </rPh>
    <rPh sb="55" eb="57">
      <t>ネンド</t>
    </rPh>
    <rPh sb="57" eb="58">
      <t>スエ</t>
    </rPh>
    <rPh sb="64" eb="66">
      <t>オクエン</t>
    </rPh>
    <rPh sb="69" eb="71">
      <t>キギョウ</t>
    </rPh>
    <rPh sb="71" eb="72">
      <t>サイ</t>
    </rPh>
    <rPh sb="72" eb="74">
      <t>ザンダカ</t>
    </rPh>
    <rPh sb="75" eb="77">
      <t>ヘイセイ</t>
    </rPh>
    <rPh sb="79" eb="81">
      <t>ネンド</t>
    </rPh>
    <rPh sb="81" eb="82">
      <t>スエ</t>
    </rPh>
    <rPh sb="88" eb="90">
      <t>オクエン</t>
    </rPh>
    <rPh sb="92" eb="94">
      <t>ゲンショウ</t>
    </rPh>
    <rPh sb="105" eb="107">
      <t>キギョウ</t>
    </rPh>
    <rPh sb="107" eb="108">
      <t>サイ</t>
    </rPh>
    <rPh sb="108" eb="110">
      <t>ザンダカ</t>
    </rPh>
    <rPh sb="132" eb="133">
      <t>ヒク</t>
    </rPh>
    <rPh sb="136" eb="138">
      <t>リュウドウ</t>
    </rPh>
    <rPh sb="138" eb="140">
      <t>ヒリツ</t>
    </rPh>
    <rPh sb="141" eb="143">
      <t>カイゼン</t>
    </rPh>
    <rPh sb="143" eb="145">
      <t>ケイコウ</t>
    </rPh>
    <rPh sb="155" eb="157">
      <t>オスイ</t>
    </rPh>
    <rPh sb="157" eb="159">
      <t>ショリ</t>
    </rPh>
    <rPh sb="159" eb="161">
      <t>ゲンカ</t>
    </rPh>
    <rPh sb="166" eb="168">
      <t>ゼンコク</t>
    </rPh>
    <rPh sb="168" eb="170">
      <t>ヘイキン</t>
    </rPh>
    <rPh sb="171" eb="173">
      <t>ルイジ</t>
    </rPh>
    <rPh sb="173" eb="175">
      <t>ダンタイ</t>
    </rPh>
    <rPh sb="175" eb="177">
      <t>ヘイキン</t>
    </rPh>
    <rPh sb="179" eb="181">
      <t>アンカ</t>
    </rPh>
    <rPh sb="182" eb="184">
      <t>スイイ</t>
    </rPh>
    <rPh sb="194" eb="196">
      <t>ゼンゴ</t>
    </rPh>
    <rPh sb="197" eb="199">
      <t>イジ</t>
    </rPh>
    <rPh sb="202" eb="204">
      <t>ケイジョウ</t>
    </rPh>
    <rPh sb="204" eb="206">
      <t>シュウシ</t>
    </rPh>
    <rPh sb="206" eb="208">
      <t>ヒリツ</t>
    </rPh>
    <rPh sb="210" eb="212">
      <t>ケイヒ</t>
    </rPh>
    <rPh sb="212" eb="214">
      <t>カイシュウ</t>
    </rPh>
    <rPh sb="214" eb="215">
      <t>リツ</t>
    </rPh>
    <rPh sb="247" eb="249">
      <t>ジツゲン</t>
    </rPh>
    <rPh sb="257" eb="258">
      <t>ワ</t>
    </rPh>
    <rPh sb="264" eb="266">
      <t>シセツ</t>
    </rPh>
    <rPh sb="266" eb="268">
      <t>リヨウ</t>
    </rPh>
    <rPh sb="268" eb="269">
      <t>リツ</t>
    </rPh>
    <rPh sb="271" eb="274">
      <t>スイセンカ</t>
    </rPh>
    <rPh sb="274" eb="275">
      <t>リツ</t>
    </rPh>
    <rPh sb="281" eb="282">
      <t>タカ</t>
    </rPh>
    <rPh sb="283" eb="285">
      <t>スイジュン</t>
    </rPh>
    <rPh sb="286" eb="288">
      <t>イジ</t>
    </rPh>
    <rPh sb="293" eb="295">
      <t>シセツ</t>
    </rPh>
    <rPh sb="295" eb="297">
      <t>セツビ</t>
    </rPh>
    <rPh sb="298" eb="301">
      <t>コウリツセイ</t>
    </rPh>
    <rPh sb="302" eb="303">
      <t>ミト</t>
    </rPh>
    <rPh sb="310" eb="312">
      <t>ケイエイ</t>
    </rPh>
    <rPh sb="312" eb="313">
      <t>メン</t>
    </rPh>
    <rPh sb="314" eb="317">
      <t>ケンゼンカ</t>
    </rPh>
    <rPh sb="320" eb="322">
      <t>スウネン</t>
    </rPh>
    <rPh sb="323" eb="324">
      <t>オオ</t>
    </rPh>
    <rPh sb="326" eb="327">
      <t>スス</t>
    </rPh>
    <rPh sb="333" eb="335">
      <t>ブンセキ</t>
    </rPh>
    <rPh sb="335" eb="336">
      <t>ラン</t>
    </rPh>
    <rPh sb="342" eb="344">
      <t>ショリ</t>
    </rPh>
    <rPh sb="344" eb="346">
      <t>シセツ</t>
    </rPh>
    <rPh sb="346" eb="347">
      <t>トウ</t>
    </rPh>
    <rPh sb="348" eb="350">
      <t>テキセツ</t>
    </rPh>
    <rPh sb="351" eb="353">
      <t>イジ</t>
    </rPh>
    <rPh sb="353" eb="355">
      <t>シュウゼン</t>
    </rPh>
    <rPh sb="358" eb="359">
      <t>チョウ</t>
    </rPh>
    <rPh sb="359" eb="362">
      <t>ジュミョウカ</t>
    </rPh>
    <rPh sb="363" eb="364">
      <t>ハカ</t>
    </rPh>
    <rPh sb="366" eb="368">
      <t>コウシン</t>
    </rPh>
    <rPh sb="368" eb="370">
      <t>コウジ</t>
    </rPh>
    <rPh sb="371" eb="373">
      <t>ヨクセイ</t>
    </rPh>
    <rPh sb="377" eb="379">
      <t>ケイイ</t>
    </rPh>
    <rPh sb="388" eb="391">
      <t>コンポンテキ</t>
    </rPh>
    <rPh sb="392" eb="395">
      <t>ロウキュウカ</t>
    </rPh>
    <rPh sb="395" eb="397">
      <t>タイサク</t>
    </rPh>
    <rPh sb="398" eb="400">
      <t>コンゴ</t>
    </rPh>
    <rPh sb="400" eb="402">
      <t>ヒツヨウ</t>
    </rPh>
    <rPh sb="408" eb="410">
      <t>ジギョウ</t>
    </rPh>
    <rPh sb="410" eb="412">
      <t>ケイゾク</t>
    </rPh>
    <rPh sb="413" eb="415">
      <t>ヒツヨウ</t>
    </rPh>
    <rPh sb="416" eb="418">
      <t>シキン</t>
    </rPh>
    <rPh sb="418" eb="420">
      <t>ノウリョク</t>
    </rPh>
    <rPh sb="421" eb="423">
      <t>イジ</t>
    </rPh>
    <rPh sb="430" eb="431">
      <t>フク</t>
    </rPh>
    <rPh sb="433" eb="436">
      <t>カクシヒョウ</t>
    </rPh>
    <rPh sb="437" eb="439">
      <t>ドウコウ</t>
    </rPh>
    <rPh sb="440" eb="442">
      <t>リュウイ</t>
    </rPh>
    <phoneticPr fontId="4"/>
  </si>
  <si>
    <t>　本市の公共下水道は、初期の工事着手が昭和27年と早く、かつ、市域が東西に大きく広がるため、雨水・合流・汚水の各管渠の総延長が1,500kmと非常に長大である。このため、事後保全的な管渠の修繕が中心となり、③管渠改善率は類似団体平均よりも低く推移している。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t>
    <rPh sb="85" eb="87">
      <t>ジゴ</t>
    </rPh>
    <rPh sb="87" eb="90">
      <t>ホゼンテキ</t>
    </rPh>
    <rPh sb="91" eb="93">
      <t>カンキョ</t>
    </rPh>
    <rPh sb="94" eb="96">
      <t>シュウゼン</t>
    </rPh>
    <rPh sb="97" eb="99">
      <t>チュウシン</t>
    </rPh>
    <rPh sb="104" eb="106">
      <t>カンキョ</t>
    </rPh>
    <rPh sb="106" eb="108">
      <t>カイゼン</t>
    </rPh>
    <rPh sb="108" eb="109">
      <t>リツ</t>
    </rPh>
    <rPh sb="110" eb="112">
      <t>ルイジ</t>
    </rPh>
    <rPh sb="112" eb="114">
      <t>ダンタイ</t>
    </rPh>
    <rPh sb="114" eb="116">
      <t>ヘイキン</t>
    </rPh>
    <rPh sb="119" eb="120">
      <t>ヒク</t>
    </rPh>
    <rPh sb="121" eb="123">
      <t>スイイ</t>
    </rPh>
    <rPh sb="139" eb="141">
      <t>ヒトケタ</t>
    </rPh>
    <rPh sb="143" eb="146">
      <t>シュウチュウテキ</t>
    </rPh>
    <rPh sb="160" eb="162">
      <t>イチド</t>
    </rPh>
    <rPh sb="163" eb="164">
      <t>オコナ</t>
    </rPh>
    <rPh sb="176" eb="178">
      <t>トウジ</t>
    </rPh>
    <rPh sb="178" eb="180">
      <t>ハッコウ</t>
    </rPh>
    <rPh sb="182" eb="184">
      <t>キギョウ</t>
    </rPh>
    <rPh sb="184" eb="185">
      <t>サイ</t>
    </rPh>
    <rPh sb="186" eb="188">
      <t>ショウカン</t>
    </rPh>
    <rPh sb="189" eb="190">
      <t>スス</t>
    </rPh>
    <rPh sb="195" eb="197">
      <t>テキセツ</t>
    </rPh>
    <rPh sb="198" eb="200">
      <t>イジ</t>
    </rPh>
    <rPh sb="200" eb="202">
      <t>シュウゼン</t>
    </rPh>
    <rPh sb="205" eb="207">
      <t>シセツ</t>
    </rPh>
    <rPh sb="207" eb="209">
      <t>セツビ</t>
    </rPh>
    <rPh sb="210" eb="211">
      <t>チョウ</t>
    </rPh>
    <rPh sb="211" eb="214">
      <t>ジュミョウカ</t>
    </rPh>
    <rPh sb="215" eb="216">
      <t>ハカ</t>
    </rPh>
    <rPh sb="222" eb="224">
      <t>コウシン</t>
    </rPh>
    <rPh sb="224" eb="226">
      <t>コウジ</t>
    </rPh>
    <rPh sb="227" eb="229">
      <t>ヨクセイ</t>
    </rPh>
    <rPh sb="233" eb="235">
      <t>ケイイ</t>
    </rPh>
    <rPh sb="245" eb="247">
      <t>ユウケイ</t>
    </rPh>
    <rPh sb="247" eb="249">
      <t>コテイ</t>
    </rPh>
    <rPh sb="249" eb="251">
      <t>シサン</t>
    </rPh>
    <rPh sb="251" eb="253">
      <t>ゲンカ</t>
    </rPh>
    <rPh sb="253" eb="255">
      <t>ショウキャク</t>
    </rPh>
    <rPh sb="255" eb="256">
      <t>リツ</t>
    </rPh>
    <rPh sb="257" eb="259">
      <t>ゼンコク</t>
    </rPh>
    <rPh sb="259" eb="261">
      <t>ヘイキン</t>
    </rPh>
    <rPh sb="262" eb="264">
      <t>ルイジ</t>
    </rPh>
    <rPh sb="264" eb="266">
      <t>ダンタイ</t>
    </rPh>
    <rPh sb="266" eb="268">
      <t>ヘイキン</t>
    </rPh>
    <rPh sb="271" eb="273">
      <t>ケンチョ</t>
    </rPh>
    <rPh sb="274" eb="275">
      <t>タカ</t>
    </rPh>
    <rPh sb="276" eb="278">
      <t>スウチ</t>
    </rPh>
    <rPh sb="285" eb="287">
      <t>コンゴ</t>
    </rPh>
    <rPh sb="288" eb="291">
      <t>ロウキュウカ</t>
    </rPh>
    <rPh sb="291" eb="293">
      <t>タイサク</t>
    </rPh>
    <rPh sb="294" eb="297">
      <t>ヒツヨウセイ</t>
    </rPh>
    <rPh sb="298" eb="299">
      <t>シメ</t>
    </rPh>
    <phoneticPr fontId="4"/>
  </si>
  <si>
    <t>　ここ数年で経営の健全化が大きく進み、経営指標はいずれも順調に推移しているが、施設設備の老朽化に伴う維持管理費用の増大等が懸念される。何より、長寿命化対策でカバーしてきた処理施設の根本的な老朽化対策が今後必要となり、その更新工事を支えられる財務状況を維持できるかが課題となる。
　このため、現資産に関するストックマネジメント計画の策定に続き、新設改良工事の計画を踏まえた経営戦略の策定を行っているところである。本市においても人口減少が始まっており、より計画的に、かつ効率的で健全な経営につながるよう、一層の努力が必要である。</t>
    <rPh sb="3" eb="5">
      <t>スウネン</t>
    </rPh>
    <rPh sb="6" eb="8">
      <t>ケイエイ</t>
    </rPh>
    <rPh sb="9" eb="12">
      <t>ケンゼンカ</t>
    </rPh>
    <rPh sb="13" eb="14">
      <t>オオ</t>
    </rPh>
    <rPh sb="16" eb="17">
      <t>スス</t>
    </rPh>
    <rPh sb="19" eb="21">
      <t>ケイエイ</t>
    </rPh>
    <rPh sb="21" eb="23">
      <t>シヒョウ</t>
    </rPh>
    <rPh sb="28" eb="30">
      <t>ジュンチョウ</t>
    </rPh>
    <rPh sb="31" eb="33">
      <t>スイイ</t>
    </rPh>
    <rPh sb="39" eb="41">
      <t>シセツ</t>
    </rPh>
    <rPh sb="41" eb="43">
      <t>セツビ</t>
    </rPh>
    <rPh sb="44" eb="47">
      <t>ロウキュウカ</t>
    </rPh>
    <rPh sb="48" eb="49">
      <t>トモナ</t>
    </rPh>
    <rPh sb="50" eb="52">
      <t>イジ</t>
    </rPh>
    <rPh sb="52" eb="54">
      <t>カンリ</t>
    </rPh>
    <rPh sb="54" eb="56">
      <t>ヒヨウ</t>
    </rPh>
    <rPh sb="57" eb="59">
      <t>ゾウダイ</t>
    </rPh>
    <rPh sb="59" eb="60">
      <t>トウ</t>
    </rPh>
    <rPh sb="61" eb="63">
      <t>ケネン</t>
    </rPh>
    <rPh sb="67" eb="68">
      <t>ナニ</t>
    </rPh>
    <rPh sb="71" eb="72">
      <t>チョウ</t>
    </rPh>
    <rPh sb="72" eb="75">
      <t>ジュミョウカ</t>
    </rPh>
    <rPh sb="75" eb="77">
      <t>タイサク</t>
    </rPh>
    <rPh sb="85" eb="87">
      <t>ショリ</t>
    </rPh>
    <rPh sb="87" eb="89">
      <t>シセツ</t>
    </rPh>
    <rPh sb="90" eb="93">
      <t>コンポンテキ</t>
    </rPh>
    <rPh sb="94" eb="97">
      <t>ロウキュウカ</t>
    </rPh>
    <rPh sb="97" eb="99">
      <t>タイサク</t>
    </rPh>
    <rPh sb="100" eb="102">
      <t>コンゴ</t>
    </rPh>
    <rPh sb="102" eb="104">
      <t>ヒツヨウ</t>
    </rPh>
    <rPh sb="110" eb="112">
      <t>コウシン</t>
    </rPh>
    <rPh sb="112" eb="114">
      <t>コウジ</t>
    </rPh>
    <rPh sb="115" eb="116">
      <t>ササ</t>
    </rPh>
    <rPh sb="120" eb="122">
      <t>ザイム</t>
    </rPh>
    <rPh sb="122" eb="124">
      <t>ジョウキョウ</t>
    </rPh>
    <rPh sb="125" eb="127">
      <t>イジ</t>
    </rPh>
    <rPh sb="132" eb="13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</si>
</sst>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0.05</c:v>
                </c:pt>
                <c:pt idx="1">
                  <c:v>0.03</c:v>
                </c:pt>
                <c:pt idx="2">
                  <c:v>0.05</c:v>
                </c:pt>
                <c:pt idx="3">
                  <c:v>0.11</c:v>
                </c:pt>
                <c:pt idx="4">
                  <c:v>0.17</c:v>
                </c:pt>
              </c:numCache>
            </c:numRef>
          </c:val>
          <c:extLst xmlns:c16r2="http://schemas.microsoft.com/office/drawing/2015/06/chart">
            <c:ext xmlns:c16="http://schemas.microsoft.com/office/drawing/2014/chart" uri="{C3380CC4-5D6E-409C-BE32-E72D297353CC}">
              <c16:uniqueId val="{00000000-401D-43DC-AF17-884A7779E661}"/>
            </c:ext>
          </c:extLst>
        </c:ser>
        <c:dLbls>
          <c:showLegendKey val="0"/>
          <c:showVal val="0"/>
          <c:showCatName val="0"/>
          <c:showSerName val="0"/>
          <c:showPercent val="0"/>
          <c:showBubbleSize val="0"/>
        </c:dLbls>
        <c:gapWidth val="150"/>
        <c:axId val="105438208"/>
        <c:axId val="1054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401D-43DC-AF17-884A7779E661}"/>
            </c:ext>
          </c:extLst>
        </c:ser>
        <c:dLbls>
          <c:showLegendKey val="0"/>
          <c:showVal val="0"/>
          <c:showCatName val="0"/>
          <c:showSerName val="0"/>
          <c:showPercent val="0"/>
          <c:showBubbleSize val="0"/>
        </c:dLbls>
        <c:marker val="1"/>
        <c:smooth val="0"/>
        <c:axId val="105438208"/>
        <c:axId val="105440384"/>
      </c:lineChart>
      <c:dateAx>
        <c:axId val="105438208"/>
        <c:scaling>
          <c:orientation val="minMax"/>
        </c:scaling>
        <c:delete val="1"/>
        <c:axPos val="b"/>
        <c:numFmt formatCode="ge" sourceLinked="1"/>
        <c:majorTickMark val="none"/>
        <c:minorTickMark val="none"/>
        <c:tickLblPos val="none"/>
        <c:crossAx val="105440384"/>
        <c:crosses val="autoZero"/>
        <c:auto val="1"/>
        <c:lblOffset val="100"/>
        <c:baseTimeUnit val="years"/>
      </c:dateAx>
      <c:valAx>
        <c:axId val="105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77.040000000000006</c:v>
                </c:pt>
                <c:pt idx="1">
                  <c:v>74.819999999999993</c:v>
                </c:pt>
                <c:pt idx="2">
                  <c:v>80.94</c:v>
                </c:pt>
                <c:pt idx="3">
                  <c:v>79.36</c:v>
                </c:pt>
                <c:pt idx="4">
                  <c:v>78.64</c:v>
                </c:pt>
              </c:numCache>
            </c:numRef>
          </c:val>
          <c:extLst xmlns:c16r2="http://schemas.microsoft.com/office/drawing/2015/06/chart">
            <c:ext xmlns:c16="http://schemas.microsoft.com/office/drawing/2014/chart" uri="{C3380CC4-5D6E-409C-BE32-E72D297353CC}">
              <c16:uniqueId val="{00000000-B369-41AB-9BCC-E07F751092A5}"/>
            </c:ext>
          </c:extLst>
        </c:ser>
        <c:dLbls>
          <c:showLegendKey val="0"/>
          <c:showVal val="0"/>
          <c:showCatName val="0"/>
          <c:showSerName val="0"/>
          <c:showPercent val="0"/>
          <c:showBubbleSize val="0"/>
        </c:dLbls>
        <c:gapWidth val="150"/>
        <c:axId val="109218432"/>
        <c:axId val="1092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B369-41AB-9BCC-E07F751092A5}"/>
            </c:ext>
          </c:extLst>
        </c:ser>
        <c:dLbls>
          <c:showLegendKey val="0"/>
          <c:showVal val="0"/>
          <c:showCatName val="0"/>
          <c:showSerName val="0"/>
          <c:showPercent val="0"/>
          <c:showBubbleSize val="0"/>
        </c:dLbls>
        <c:marker val="1"/>
        <c:smooth val="0"/>
        <c:axId val="109218432"/>
        <c:axId val="109224704"/>
      </c:lineChart>
      <c:dateAx>
        <c:axId val="109218432"/>
        <c:scaling>
          <c:orientation val="minMax"/>
        </c:scaling>
        <c:delete val="1"/>
        <c:axPos val="b"/>
        <c:numFmt formatCode="ge" sourceLinked="1"/>
        <c:majorTickMark val="none"/>
        <c:minorTickMark val="none"/>
        <c:tickLblPos val="none"/>
        <c:crossAx val="109224704"/>
        <c:crosses val="autoZero"/>
        <c:auto val="1"/>
        <c:lblOffset val="100"/>
        <c:baseTimeUnit val="years"/>
      </c:dateAx>
      <c:valAx>
        <c:axId val="109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99.69</c:v>
                </c:pt>
                <c:pt idx="1">
                  <c:v>99.73</c:v>
                </c:pt>
                <c:pt idx="2">
                  <c:v>99.74</c:v>
                </c:pt>
                <c:pt idx="3">
                  <c:v>99.74</c:v>
                </c:pt>
                <c:pt idx="4">
                  <c:v>99.77</c:v>
                </c:pt>
              </c:numCache>
            </c:numRef>
          </c:val>
          <c:extLst xmlns:c16r2="http://schemas.microsoft.com/office/drawing/2015/06/chart">
            <c:ext xmlns:c16="http://schemas.microsoft.com/office/drawing/2014/chart" uri="{C3380CC4-5D6E-409C-BE32-E72D297353CC}">
              <c16:uniqueId val="{00000000-3EA6-4E70-B6C4-00F199066569}"/>
            </c:ext>
          </c:extLst>
        </c:ser>
        <c:dLbls>
          <c:showLegendKey val="0"/>
          <c:showVal val="0"/>
          <c:showCatName val="0"/>
          <c:showSerName val="0"/>
          <c:showPercent val="0"/>
          <c:showBubbleSize val="0"/>
        </c:dLbls>
        <c:gapWidth val="150"/>
        <c:axId val="109272064"/>
        <c:axId val="1092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3EA6-4E70-B6C4-00F199066569}"/>
            </c:ext>
          </c:extLst>
        </c:ser>
        <c:dLbls>
          <c:showLegendKey val="0"/>
          <c:showVal val="0"/>
          <c:showCatName val="0"/>
          <c:showSerName val="0"/>
          <c:showPercent val="0"/>
          <c:showBubbleSize val="0"/>
        </c:dLbls>
        <c:marker val="1"/>
        <c:smooth val="0"/>
        <c:axId val="109272064"/>
        <c:axId val="109282432"/>
      </c:lineChart>
      <c:dateAx>
        <c:axId val="109272064"/>
        <c:scaling>
          <c:orientation val="minMax"/>
        </c:scaling>
        <c:delete val="1"/>
        <c:axPos val="b"/>
        <c:numFmt formatCode="ge" sourceLinked="1"/>
        <c:majorTickMark val="none"/>
        <c:minorTickMark val="none"/>
        <c:tickLblPos val="none"/>
        <c:crossAx val="109282432"/>
        <c:crosses val="autoZero"/>
        <c:auto val="1"/>
        <c:lblOffset val="100"/>
        <c:baseTimeUnit val="years"/>
      </c:dateAx>
      <c:valAx>
        <c:axId val="109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109.73</c:v>
                </c:pt>
                <c:pt idx="1">
                  <c:v>112.47</c:v>
                </c:pt>
                <c:pt idx="2">
                  <c:v>111.45</c:v>
                </c:pt>
                <c:pt idx="3">
                  <c:v>113.08</c:v>
                </c:pt>
                <c:pt idx="4">
                  <c:v>112.2</c:v>
                </c:pt>
              </c:numCache>
            </c:numRef>
          </c:val>
          <c:extLst xmlns:c16r2="http://schemas.microsoft.com/office/drawing/2015/06/chart">
            <c:ext xmlns:c16="http://schemas.microsoft.com/office/drawing/2014/chart" uri="{C3380CC4-5D6E-409C-BE32-E72D297353CC}">
              <c16:uniqueId val="{00000000-A853-48B0-8D10-6AE4D94B9497}"/>
            </c:ext>
          </c:extLst>
        </c:ser>
        <c:dLbls>
          <c:showLegendKey val="0"/>
          <c:showVal val="0"/>
          <c:showCatName val="0"/>
          <c:showSerName val="0"/>
          <c:showPercent val="0"/>
          <c:showBubbleSize val="0"/>
        </c:dLbls>
        <c:gapWidth val="150"/>
        <c:axId val="105475456"/>
        <c:axId val="1054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A853-48B0-8D10-6AE4D94B9497}"/>
            </c:ext>
          </c:extLst>
        </c:ser>
        <c:dLbls>
          <c:showLegendKey val="0"/>
          <c:showVal val="0"/>
          <c:showCatName val="0"/>
          <c:showSerName val="0"/>
          <c:showPercent val="0"/>
          <c:showBubbleSize val="0"/>
        </c:dLbls>
        <c:marker val="1"/>
        <c:smooth val="0"/>
        <c:axId val="105475456"/>
        <c:axId val="105477632"/>
      </c:lineChart>
      <c:dateAx>
        <c:axId val="105475456"/>
        <c:scaling>
          <c:orientation val="minMax"/>
        </c:scaling>
        <c:delete val="1"/>
        <c:axPos val="b"/>
        <c:numFmt formatCode="ge" sourceLinked="1"/>
        <c:majorTickMark val="none"/>
        <c:minorTickMark val="none"/>
        <c:tickLblPos val="none"/>
        <c:crossAx val="105477632"/>
        <c:crosses val="autoZero"/>
        <c:auto val="1"/>
        <c:lblOffset val="100"/>
        <c:baseTimeUnit val="years"/>
      </c:dateAx>
      <c:valAx>
        <c:axId val="105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19.87</c:v>
                </c:pt>
                <c:pt idx="1">
                  <c:v>42.53</c:v>
                </c:pt>
                <c:pt idx="2">
                  <c:v>43.74</c:v>
                </c:pt>
                <c:pt idx="3">
                  <c:v>45.06</c:v>
                </c:pt>
                <c:pt idx="4">
                  <c:v>46.28</c:v>
                </c:pt>
              </c:numCache>
            </c:numRef>
          </c:val>
          <c:extLst xmlns:c16r2="http://schemas.microsoft.com/office/drawing/2015/06/chart">
            <c:ext xmlns:c16="http://schemas.microsoft.com/office/drawing/2014/chart" uri="{C3380CC4-5D6E-409C-BE32-E72D297353CC}">
              <c16:uniqueId val="{00000000-BEA6-48FB-9ADB-74D0FE3A245D}"/>
            </c:ext>
          </c:extLst>
        </c:ser>
        <c:dLbls>
          <c:showLegendKey val="0"/>
          <c:showVal val="0"/>
          <c:showCatName val="0"/>
          <c:showSerName val="0"/>
          <c:showPercent val="0"/>
          <c:showBubbleSize val="0"/>
        </c:dLbls>
        <c:gapWidth val="150"/>
        <c:axId val="109068288"/>
        <c:axId val="1090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BEA6-48FB-9ADB-74D0FE3A245D}"/>
            </c:ext>
          </c:extLst>
        </c:ser>
        <c:dLbls>
          <c:showLegendKey val="0"/>
          <c:showVal val="0"/>
          <c:showCatName val="0"/>
          <c:showSerName val="0"/>
          <c:showPercent val="0"/>
          <c:showBubbleSize val="0"/>
        </c:dLbls>
        <c:marker val="1"/>
        <c:smooth val="0"/>
        <c:axId val="109068288"/>
        <c:axId val="109070208"/>
      </c:lineChart>
      <c:dateAx>
        <c:axId val="109068288"/>
        <c:scaling>
          <c:orientation val="minMax"/>
        </c:scaling>
        <c:delete val="1"/>
        <c:axPos val="b"/>
        <c:numFmt formatCode="ge" sourceLinked="1"/>
        <c:majorTickMark val="none"/>
        <c:minorTickMark val="none"/>
        <c:tickLblPos val="none"/>
        <c:crossAx val="109070208"/>
        <c:crosses val="autoZero"/>
        <c:auto val="1"/>
        <c:lblOffset val="100"/>
        <c:baseTimeUnit val="years"/>
      </c:dateAx>
      <c:valAx>
        <c:axId val="109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2.5499999999999998</c:v>
                </c:pt>
                <c:pt idx="1">
                  <c:v>2.71</c:v>
                </c:pt>
                <c:pt idx="2">
                  <c:v>3.23</c:v>
                </c:pt>
                <c:pt idx="3">
                  <c:v>4</c:v>
                </c:pt>
                <c:pt idx="4">
                  <c:v>4.1500000000000004</c:v>
                </c:pt>
              </c:numCache>
            </c:numRef>
          </c:val>
          <c:extLst xmlns:c16r2="http://schemas.microsoft.com/office/drawing/2015/06/chart">
            <c:ext xmlns:c16="http://schemas.microsoft.com/office/drawing/2014/chart" uri="{C3380CC4-5D6E-409C-BE32-E72D297353CC}">
              <c16:uniqueId val="{00000000-1348-4D6A-B354-D0796022EB43}"/>
            </c:ext>
          </c:extLst>
        </c:ser>
        <c:dLbls>
          <c:showLegendKey val="0"/>
          <c:showVal val="0"/>
          <c:showCatName val="0"/>
          <c:showSerName val="0"/>
          <c:showPercent val="0"/>
          <c:showBubbleSize val="0"/>
        </c:dLbls>
        <c:gapWidth val="150"/>
        <c:axId val="109101440"/>
        <c:axId val="1091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1348-4D6A-B354-D0796022EB43}"/>
            </c:ext>
          </c:extLst>
        </c:ser>
        <c:dLbls>
          <c:showLegendKey val="0"/>
          <c:showVal val="0"/>
          <c:showCatName val="0"/>
          <c:showSerName val="0"/>
          <c:showPercent val="0"/>
          <c:showBubbleSize val="0"/>
        </c:dLbls>
        <c:marker val="1"/>
        <c:smooth val="0"/>
        <c:axId val="109101440"/>
        <c:axId val="109103360"/>
      </c:lineChart>
      <c:dateAx>
        <c:axId val="109101440"/>
        <c:scaling>
          <c:orientation val="minMax"/>
        </c:scaling>
        <c:delete val="1"/>
        <c:axPos val="b"/>
        <c:numFmt formatCode="ge" sourceLinked="1"/>
        <c:majorTickMark val="none"/>
        <c:minorTickMark val="none"/>
        <c:tickLblPos val="none"/>
        <c:crossAx val="109103360"/>
        <c:crosses val="autoZero"/>
        <c:auto val="1"/>
        <c:lblOffset val="100"/>
        <c:baseTimeUnit val="years"/>
      </c:dateAx>
      <c:valAx>
        <c:axId val="1091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65-43DE-9C36-888EBF59FCCD}"/>
            </c:ext>
          </c:extLst>
        </c:ser>
        <c:dLbls>
          <c:showLegendKey val="0"/>
          <c:showVal val="0"/>
          <c:showCatName val="0"/>
          <c:showSerName val="0"/>
          <c:showPercent val="0"/>
          <c:showBubbleSize val="0"/>
        </c:dLbls>
        <c:gapWidth val="150"/>
        <c:axId val="108807296"/>
        <c:axId val="1088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5F65-43DE-9C36-888EBF59FCCD}"/>
            </c:ext>
          </c:extLst>
        </c:ser>
        <c:dLbls>
          <c:showLegendKey val="0"/>
          <c:showVal val="0"/>
          <c:showCatName val="0"/>
          <c:showSerName val="0"/>
          <c:showPercent val="0"/>
          <c:showBubbleSize val="0"/>
        </c:dLbls>
        <c:marker val="1"/>
        <c:smooth val="0"/>
        <c:axId val="108807296"/>
        <c:axId val="108809216"/>
      </c:lineChart>
      <c:dateAx>
        <c:axId val="108807296"/>
        <c:scaling>
          <c:orientation val="minMax"/>
        </c:scaling>
        <c:delete val="1"/>
        <c:axPos val="b"/>
        <c:numFmt formatCode="ge" sourceLinked="1"/>
        <c:majorTickMark val="none"/>
        <c:minorTickMark val="none"/>
        <c:tickLblPos val="none"/>
        <c:crossAx val="108809216"/>
        <c:crosses val="autoZero"/>
        <c:auto val="1"/>
        <c:lblOffset val="100"/>
        <c:baseTimeUnit val="years"/>
      </c:dateAx>
      <c:valAx>
        <c:axId val="1088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374.43</c:v>
                </c:pt>
                <c:pt idx="1">
                  <c:v>41.27</c:v>
                </c:pt>
                <c:pt idx="2">
                  <c:v>43.61</c:v>
                </c:pt>
                <c:pt idx="3">
                  <c:v>52.08</c:v>
                </c:pt>
                <c:pt idx="4">
                  <c:v>80.89</c:v>
                </c:pt>
              </c:numCache>
            </c:numRef>
          </c:val>
          <c:extLst xmlns:c16r2="http://schemas.microsoft.com/office/drawing/2015/06/chart">
            <c:ext xmlns:c16="http://schemas.microsoft.com/office/drawing/2014/chart" uri="{C3380CC4-5D6E-409C-BE32-E72D297353CC}">
              <c16:uniqueId val="{00000000-7C1A-444E-A5B0-00D8E7D6D062}"/>
            </c:ext>
          </c:extLst>
        </c:ser>
        <c:dLbls>
          <c:showLegendKey val="0"/>
          <c:showVal val="0"/>
          <c:showCatName val="0"/>
          <c:showSerName val="0"/>
          <c:showPercent val="0"/>
          <c:showBubbleSize val="0"/>
        </c:dLbls>
        <c:gapWidth val="150"/>
        <c:axId val="108866944"/>
        <c:axId val="1088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7C1A-444E-A5B0-00D8E7D6D062}"/>
            </c:ext>
          </c:extLst>
        </c:ser>
        <c:dLbls>
          <c:showLegendKey val="0"/>
          <c:showVal val="0"/>
          <c:showCatName val="0"/>
          <c:showSerName val="0"/>
          <c:showPercent val="0"/>
          <c:showBubbleSize val="0"/>
        </c:dLbls>
        <c:marker val="1"/>
        <c:smooth val="0"/>
        <c:axId val="108866944"/>
        <c:axId val="108869120"/>
      </c:lineChart>
      <c:dateAx>
        <c:axId val="108866944"/>
        <c:scaling>
          <c:orientation val="minMax"/>
        </c:scaling>
        <c:delete val="1"/>
        <c:axPos val="b"/>
        <c:numFmt formatCode="ge" sourceLinked="1"/>
        <c:majorTickMark val="none"/>
        <c:minorTickMark val="none"/>
        <c:tickLblPos val="none"/>
        <c:crossAx val="108869120"/>
        <c:crosses val="autoZero"/>
        <c:auto val="1"/>
        <c:lblOffset val="100"/>
        <c:baseTimeUnit val="years"/>
      </c:dateAx>
      <c:valAx>
        <c:axId val="1088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760</c:v>
                </c:pt>
                <c:pt idx="1">
                  <c:v>741.75</c:v>
                </c:pt>
                <c:pt idx="2">
                  <c:v>724.09</c:v>
                </c:pt>
                <c:pt idx="3">
                  <c:v>704.93</c:v>
                </c:pt>
                <c:pt idx="4">
                  <c:v>692.9</c:v>
                </c:pt>
              </c:numCache>
            </c:numRef>
          </c:val>
          <c:extLst xmlns:c16r2="http://schemas.microsoft.com/office/drawing/2015/06/chart">
            <c:ext xmlns:c16="http://schemas.microsoft.com/office/drawing/2014/chart" uri="{C3380CC4-5D6E-409C-BE32-E72D297353CC}">
              <c16:uniqueId val="{00000000-2988-4452-9DFE-E50C439FDD24}"/>
            </c:ext>
          </c:extLst>
        </c:ser>
        <c:dLbls>
          <c:showLegendKey val="0"/>
          <c:showVal val="0"/>
          <c:showCatName val="0"/>
          <c:showSerName val="0"/>
          <c:showPercent val="0"/>
          <c:showBubbleSize val="0"/>
        </c:dLbls>
        <c:gapWidth val="150"/>
        <c:axId val="108906368"/>
        <c:axId val="1089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2988-4452-9DFE-E50C439FDD24}"/>
            </c:ext>
          </c:extLst>
        </c:ser>
        <c:dLbls>
          <c:showLegendKey val="0"/>
          <c:showVal val="0"/>
          <c:showCatName val="0"/>
          <c:showSerName val="0"/>
          <c:showPercent val="0"/>
          <c:showBubbleSize val="0"/>
        </c:dLbls>
        <c:marker val="1"/>
        <c:smooth val="0"/>
        <c:axId val="108906368"/>
        <c:axId val="108916736"/>
      </c:lineChart>
      <c:dateAx>
        <c:axId val="108906368"/>
        <c:scaling>
          <c:orientation val="minMax"/>
        </c:scaling>
        <c:delete val="1"/>
        <c:axPos val="b"/>
        <c:numFmt formatCode="ge" sourceLinked="1"/>
        <c:majorTickMark val="none"/>
        <c:minorTickMark val="none"/>
        <c:tickLblPos val="none"/>
        <c:crossAx val="108916736"/>
        <c:crosses val="autoZero"/>
        <c:auto val="1"/>
        <c:lblOffset val="100"/>
        <c:baseTimeUnit val="years"/>
      </c:dateAx>
      <c:valAx>
        <c:axId val="1089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120.01</c:v>
                </c:pt>
                <c:pt idx="1">
                  <c:v>111.24</c:v>
                </c:pt>
                <c:pt idx="2">
                  <c:v>109.97</c:v>
                </c:pt>
                <c:pt idx="3">
                  <c:v>114.69</c:v>
                </c:pt>
                <c:pt idx="4">
                  <c:v>109.68</c:v>
                </c:pt>
              </c:numCache>
            </c:numRef>
          </c:val>
          <c:extLst xmlns:c16r2="http://schemas.microsoft.com/office/drawing/2015/06/chart">
            <c:ext xmlns:c16="http://schemas.microsoft.com/office/drawing/2014/chart" uri="{C3380CC4-5D6E-409C-BE32-E72D297353CC}">
              <c16:uniqueId val="{00000000-C93D-45CF-9CE2-82B3B0C039F2}"/>
            </c:ext>
          </c:extLst>
        </c:ser>
        <c:dLbls>
          <c:showLegendKey val="0"/>
          <c:showVal val="0"/>
          <c:showCatName val="0"/>
          <c:showSerName val="0"/>
          <c:showPercent val="0"/>
          <c:showBubbleSize val="0"/>
        </c:dLbls>
        <c:gapWidth val="150"/>
        <c:axId val="109005056"/>
        <c:axId val="1090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C93D-45CF-9CE2-82B3B0C039F2}"/>
            </c:ext>
          </c:extLst>
        </c:ser>
        <c:dLbls>
          <c:showLegendKey val="0"/>
          <c:showVal val="0"/>
          <c:showCatName val="0"/>
          <c:showSerName val="0"/>
          <c:showPercent val="0"/>
          <c:showBubbleSize val="0"/>
        </c:dLbls>
        <c:marker val="1"/>
        <c:smooth val="0"/>
        <c:axId val="109005056"/>
        <c:axId val="109019520"/>
      </c:lineChart>
      <c:dateAx>
        <c:axId val="109005056"/>
        <c:scaling>
          <c:orientation val="minMax"/>
        </c:scaling>
        <c:delete val="1"/>
        <c:axPos val="b"/>
        <c:numFmt formatCode="ge" sourceLinked="1"/>
        <c:majorTickMark val="none"/>
        <c:minorTickMark val="none"/>
        <c:tickLblPos val="none"/>
        <c:crossAx val="109019520"/>
        <c:crosses val="autoZero"/>
        <c:auto val="1"/>
        <c:lblOffset val="100"/>
        <c:baseTimeUnit val="years"/>
      </c:dateAx>
      <c:valAx>
        <c:axId val="1090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124.42</c:v>
                </c:pt>
                <c:pt idx="1">
                  <c:v>133.84</c:v>
                </c:pt>
                <c:pt idx="2">
                  <c:v>136.79</c:v>
                </c:pt>
                <c:pt idx="3">
                  <c:v>131.43</c:v>
                </c:pt>
                <c:pt idx="4">
                  <c:v>136.15</c:v>
                </c:pt>
              </c:numCache>
            </c:numRef>
          </c:val>
          <c:extLst xmlns:c16r2="http://schemas.microsoft.com/office/drawing/2015/06/chart">
            <c:ext xmlns:c16="http://schemas.microsoft.com/office/drawing/2014/chart" uri="{C3380CC4-5D6E-409C-BE32-E72D297353CC}">
              <c16:uniqueId val="{00000000-809B-45C6-8B28-6629BC2438A4}"/>
            </c:ext>
          </c:extLst>
        </c:ser>
        <c:dLbls>
          <c:showLegendKey val="0"/>
          <c:showVal val="0"/>
          <c:showCatName val="0"/>
          <c:showSerName val="0"/>
          <c:showPercent val="0"/>
          <c:showBubbleSize val="0"/>
        </c:dLbls>
        <c:gapWidth val="150"/>
        <c:axId val="109185280"/>
        <c:axId val="1091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809B-45C6-8B28-6629BC2438A4}"/>
            </c:ext>
          </c:extLst>
        </c:ser>
        <c:dLbls>
          <c:showLegendKey val="0"/>
          <c:showVal val="0"/>
          <c:showCatName val="0"/>
          <c:showSerName val="0"/>
          <c:showPercent val="0"/>
          <c:showBubbleSize val="0"/>
        </c:dLbls>
        <c:marker val="1"/>
        <c:smooth val="0"/>
        <c:axId val="109185280"/>
        <c:axId val="109187456"/>
      </c:lineChart>
      <c:dateAx>
        <c:axId val="109185280"/>
        <c:scaling>
          <c:orientation val="minMax"/>
        </c:scaling>
        <c:delete val="1"/>
        <c:axPos val="b"/>
        <c:numFmt formatCode="ge" sourceLinked="1"/>
        <c:majorTickMark val="none"/>
        <c:minorTickMark val="none"/>
        <c:tickLblPos val="none"/>
        <c:crossAx val="109187456"/>
        <c:crosses val="autoZero"/>
        <c:auto val="1"/>
        <c:lblOffset val="100"/>
        <c:baseTimeUnit val="years"/>
      </c:dateAx>
      <c:valAx>
        <c:axId val="1091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Normal="100" workbookViewId="0">
      <selection activeCell="BB6" sqref="BB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苫小牧市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172373</v>
      </c>
      <c r="AM8" s="69"/>
      <c r="AN8" s="69"/>
      <c r="AO8" s="69"/>
      <c r="AP8" s="69"/>
      <c r="AQ8" s="69"/>
      <c r="AR8" s="69"/>
      <c r="AS8" s="69"/>
      <c r="AT8" s="68">
        <f>データ!T6</f>
        <v>561.57000000000005</v>
      </c>
      <c r="AU8" s="68"/>
      <c r="AV8" s="68"/>
      <c r="AW8" s="68"/>
      <c r="AX8" s="68"/>
      <c r="AY8" s="68"/>
      <c r="AZ8" s="68"/>
      <c r="BA8" s="68"/>
      <c r="BB8" s="68">
        <f>データ!U6</f>
        <v>306.95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60.15</v>
      </c>
      <c r="J10" s="68"/>
      <c r="K10" s="68"/>
      <c r="L10" s="68"/>
      <c r="M10" s="68"/>
      <c r="N10" s="68"/>
      <c r="O10" s="68"/>
      <c r="P10" s="68">
        <f>データ!P6</f>
        <v>99.12</v>
      </c>
      <c r="Q10" s="68"/>
      <c r="R10" s="68"/>
      <c r="S10" s="68"/>
      <c r="T10" s="68"/>
      <c r="U10" s="68"/>
      <c r="V10" s="68"/>
      <c r="W10" s="68">
        <f>データ!Q6</f>
        <v>73.17</v>
      </c>
      <c r="X10" s="68"/>
      <c r="Y10" s="68"/>
      <c r="Z10" s="68"/>
      <c r="AA10" s="68"/>
      <c r="AB10" s="68"/>
      <c r="AC10" s="68"/>
      <c r="AD10" s="69">
        <f>データ!R6</f>
        <v>2253</v>
      </c>
      <c r="AE10" s="69"/>
      <c r="AF10" s="69"/>
      <c r="AG10" s="69"/>
      <c r="AH10" s="69"/>
      <c r="AI10" s="69"/>
      <c r="AJ10" s="69"/>
      <c r="AK10" s="2"/>
      <c r="AL10" s="69">
        <f>データ!V6</f>
        <v>170193</v>
      </c>
      <c r="AM10" s="69"/>
      <c r="AN10" s="69"/>
      <c r="AO10" s="69"/>
      <c r="AP10" s="69"/>
      <c r="AQ10" s="69"/>
      <c r="AR10" s="69"/>
      <c r="AS10" s="69"/>
      <c r="AT10" s="68">
        <f>データ!W6</f>
        <v>44.22</v>
      </c>
      <c r="AU10" s="68"/>
      <c r="AV10" s="68"/>
      <c r="AW10" s="68"/>
      <c r="AX10" s="68"/>
      <c r="AY10" s="68"/>
      <c r="AZ10" s="68"/>
      <c r="BA10" s="68"/>
      <c r="BB10" s="68">
        <f>データ!X6</f>
        <v>3848.78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uClFH4bFrNXYu2wr4ljtKRp9n1y3NInD+O1ErQ8yVGvRQnQrkkLJUduzu9sy7hL9E5dOywd1OoC0CgmSeIAog==" saltValue="p6hFOlBlgZ5bTFVRLXXe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12131</v>
      </c>
      <c r="D6" s="33">
        <f t="shared" si="3"/>
        <v>46</v>
      </c>
      <c r="E6" s="33">
        <f t="shared" si="3"/>
        <v>17</v>
      </c>
      <c r="F6" s="33">
        <f t="shared" si="3"/>
        <v>1</v>
      </c>
      <c r="G6" s="33">
        <f t="shared" si="3"/>
        <v>0</v>
      </c>
      <c r="H6" s="33" t="str">
        <f t="shared" si="3"/>
        <v>北海道　苫小牧市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60.15</v>
      </c>
      <c r="P6" s="34">
        <f t="shared" si="3"/>
        <v>99.12</v>
      </c>
      <c r="Q6" s="34">
        <f t="shared" si="3"/>
        <v>73.17</v>
      </c>
      <c r="R6" s="34">
        <f t="shared" si="3"/>
        <v>2253</v>
      </c>
      <c r="S6" s="34">
        <f t="shared" si="3"/>
        <v>172373</v>
      </c>
      <c r="T6" s="34">
        <f t="shared" si="3"/>
        <v>561.57000000000005</v>
      </c>
      <c r="U6" s="34">
        <f t="shared" si="3"/>
        <v>306.95</v>
      </c>
      <c r="V6" s="34">
        <f t="shared" si="3"/>
        <v>170193</v>
      </c>
      <c r="W6" s="34">
        <f t="shared" si="3"/>
        <v>44.22</v>
      </c>
      <c r="X6" s="34">
        <f t="shared" si="3"/>
        <v>3848.78</v>
      </c>
      <c r="Y6" s="35">
        <f>IF(Y7="",NA(),Y7)</f>
        <v>109.73</v>
      </c>
      <c r="Z6" s="35">
        <f t="shared" ref="Z6:AH6" si="4">IF(Z7="",NA(),Z7)</f>
        <v>112.47</v>
      </c>
      <c r="AA6" s="35">
        <f t="shared" si="4"/>
        <v>111.45</v>
      </c>
      <c r="AB6" s="35">
        <f t="shared" si="4"/>
        <v>113.08</v>
      </c>
      <c r="AC6" s="35">
        <f t="shared" si="4"/>
        <v>112.2</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374.43</v>
      </c>
      <c r="AV6" s="35">
        <f t="shared" ref="AV6:BD6" si="6">IF(AV7="",NA(),AV7)</f>
        <v>41.27</v>
      </c>
      <c r="AW6" s="35">
        <f t="shared" si="6"/>
        <v>43.61</v>
      </c>
      <c r="AX6" s="35">
        <f t="shared" si="6"/>
        <v>52.08</v>
      </c>
      <c r="AY6" s="35">
        <f t="shared" si="6"/>
        <v>80.89</v>
      </c>
      <c r="AZ6" s="35">
        <f t="shared" si="6"/>
        <v>179.3</v>
      </c>
      <c r="BA6" s="35">
        <f t="shared" si="6"/>
        <v>45.99</v>
      </c>
      <c r="BB6" s="35">
        <f t="shared" si="6"/>
        <v>47.32</v>
      </c>
      <c r="BC6" s="35">
        <f t="shared" si="6"/>
        <v>49.96</v>
      </c>
      <c r="BD6" s="35">
        <f t="shared" si="6"/>
        <v>58.04</v>
      </c>
      <c r="BE6" s="34" t="str">
        <f>IF(BE7="","",IF(BE7="-","【-】","【"&amp;SUBSTITUTE(TEXT(BE7,"#,##0.00"),"-","△")&amp;"】"))</f>
        <v>【66.41】</v>
      </c>
      <c r="BF6" s="35">
        <f>IF(BF7="",NA(),BF7)</f>
        <v>760</v>
      </c>
      <c r="BG6" s="35">
        <f t="shared" ref="BG6:BO6" si="7">IF(BG7="",NA(),BG7)</f>
        <v>741.75</v>
      </c>
      <c r="BH6" s="35">
        <f t="shared" si="7"/>
        <v>724.09</v>
      </c>
      <c r="BI6" s="35">
        <f t="shared" si="7"/>
        <v>704.93</v>
      </c>
      <c r="BJ6" s="35">
        <f t="shared" si="7"/>
        <v>692.9</v>
      </c>
      <c r="BK6" s="35">
        <f t="shared" si="7"/>
        <v>924.44</v>
      </c>
      <c r="BL6" s="35">
        <f t="shared" si="7"/>
        <v>963.16</v>
      </c>
      <c r="BM6" s="35">
        <f t="shared" si="7"/>
        <v>1017.47</v>
      </c>
      <c r="BN6" s="35">
        <f t="shared" si="7"/>
        <v>970.35</v>
      </c>
      <c r="BO6" s="35">
        <f t="shared" si="7"/>
        <v>917.29</v>
      </c>
      <c r="BP6" s="34" t="str">
        <f>IF(BP7="","",IF(BP7="-","【-】","【"&amp;SUBSTITUTE(TEXT(BP7,"#,##0.00"),"-","△")&amp;"】"))</f>
        <v>【707.33】</v>
      </c>
      <c r="BQ6" s="35">
        <f>IF(BQ7="",NA(),BQ7)</f>
        <v>120.01</v>
      </c>
      <c r="BR6" s="35">
        <f t="shared" ref="BR6:BZ6" si="8">IF(BR7="",NA(),BR7)</f>
        <v>111.24</v>
      </c>
      <c r="BS6" s="35">
        <f t="shared" si="8"/>
        <v>109.97</v>
      </c>
      <c r="BT6" s="35">
        <f t="shared" si="8"/>
        <v>114.69</v>
      </c>
      <c r="BU6" s="35">
        <f t="shared" si="8"/>
        <v>109.68</v>
      </c>
      <c r="BV6" s="35">
        <f t="shared" si="8"/>
        <v>90.24</v>
      </c>
      <c r="BW6" s="35">
        <f t="shared" si="8"/>
        <v>94.82</v>
      </c>
      <c r="BX6" s="35">
        <f t="shared" si="8"/>
        <v>96.37</v>
      </c>
      <c r="BY6" s="35">
        <f t="shared" si="8"/>
        <v>99.26</v>
      </c>
      <c r="BZ6" s="35">
        <f t="shared" si="8"/>
        <v>99.67</v>
      </c>
      <c r="CA6" s="34" t="str">
        <f>IF(CA7="","",IF(CA7="-","【-】","【"&amp;SUBSTITUTE(TEXT(CA7,"#,##0.00"),"-","△")&amp;"】"))</f>
        <v>【101.26】</v>
      </c>
      <c r="CB6" s="35">
        <f>IF(CB7="",NA(),CB7)</f>
        <v>124.42</v>
      </c>
      <c r="CC6" s="35">
        <f t="shared" ref="CC6:CK6" si="9">IF(CC7="",NA(),CC7)</f>
        <v>133.84</v>
      </c>
      <c r="CD6" s="35">
        <f t="shared" si="9"/>
        <v>136.79</v>
      </c>
      <c r="CE6" s="35">
        <f t="shared" si="9"/>
        <v>131.43</v>
      </c>
      <c r="CF6" s="35">
        <f t="shared" si="9"/>
        <v>136.15</v>
      </c>
      <c r="CG6" s="35">
        <f t="shared" si="9"/>
        <v>170.22</v>
      </c>
      <c r="CH6" s="35">
        <f t="shared" si="9"/>
        <v>162.88</v>
      </c>
      <c r="CI6" s="35">
        <f t="shared" si="9"/>
        <v>162.65</v>
      </c>
      <c r="CJ6" s="35">
        <f t="shared" si="9"/>
        <v>159.53</v>
      </c>
      <c r="CK6" s="35">
        <f t="shared" si="9"/>
        <v>159.6</v>
      </c>
      <c r="CL6" s="34" t="str">
        <f>IF(CL7="","",IF(CL7="-","【-】","【"&amp;SUBSTITUTE(TEXT(CL7,"#,##0.00"),"-","△")&amp;"】"))</f>
        <v>【136.39】</v>
      </c>
      <c r="CM6" s="35">
        <f>IF(CM7="",NA(),CM7)</f>
        <v>77.040000000000006</v>
      </c>
      <c r="CN6" s="35">
        <f t="shared" ref="CN6:CV6" si="10">IF(CN7="",NA(),CN7)</f>
        <v>74.819999999999993</v>
      </c>
      <c r="CO6" s="35">
        <f t="shared" si="10"/>
        <v>80.94</v>
      </c>
      <c r="CP6" s="35">
        <f t="shared" si="10"/>
        <v>79.36</v>
      </c>
      <c r="CQ6" s="35">
        <f t="shared" si="10"/>
        <v>78.64</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99.69</v>
      </c>
      <c r="CY6" s="35">
        <f t="shared" ref="CY6:DG6" si="11">IF(CY7="",NA(),CY7)</f>
        <v>99.73</v>
      </c>
      <c r="CZ6" s="35">
        <f t="shared" si="11"/>
        <v>99.74</v>
      </c>
      <c r="DA6" s="35">
        <f t="shared" si="11"/>
        <v>99.74</v>
      </c>
      <c r="DB6" s="35">
        <f t="shared" si="11"/>
        <v>99.77</v>
      </c>
      <c r="DC6" s="35">
        <f t="shared" si="11"/>
        <v>93.01</v>
      </c>
      <c r="DD6" s="35">
        <f t="shared" si="11"/>
        <v>93.12</v>
      </c>
      <c r="DE6" s="35">
        <f t="shared" si="11"/>
        <v>93.38</v>
      </c>
      <c r="DF6" s="35">
        <f t="shared" si="11"/>
        <v>93.5</v>
      </c>
      <c r="DG6" s="35">
        <f t="shared" si="11"/>
        <v>93.86</v>
      </c>
      <c r="DH6" s="34" t="str">
        <f>IF(DH7="","",IF(DH7="-","【-】","【"&amp;SUBSTITUTE(TEXT(DH7,"#,##0.00"),"-","△")&amp;"】"))</f>
        <v>【95.06】</v>
      </c>
      <c r="DI6" s="35">
        <f>IF(DI7="",NA(),DI7)</f>
        <v>19.87</v>
      </c>
      <c r="DJ6" s="35">
        <f t="shared" ref="DJ6:DR6" si="12">IF(DJ7="",NA(),DJ7)</f>
        <v>42.53</v>
      </c>
      <c r="DK6" s="35">
        <f t="shared" si="12"/>
        <v>43.74</v>
      </c>
      <c r="DL6" s="35">
        <f t="shared" si="12"/>
        <v>45.06</v>
      </c>
      <c r="DM6" s="35">
        <f t="shared" si="12"/>
        <v>46.28</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2.5499999999999998</v>
      </c>
      <c r="DU6" s="35">
        <f t="shared" ref="DU6:EC6" si="13">IF(DU7="",NA(),DU7)</f>
        <v>2.71</v>
      </c>
      <c r="DV6" s="35">
        <f t="shared" si="13"/>
        <v>3.23</v>
      </c>
      <c r="DW6" s="35">
        <f t="shared" si="13"/>
        <v>4</v>
      </c>
      <c r="DX6" s="35">
        <f t="shared" si="13"/>
        <v>4.1500000000000004</v>
      </c>
      <c r="DY6" s="35">
        <f t="shared" si="13"/>
        <v>2.82</v>
      </c>
      <c r="DZ6" s="35">
        <f t="shared" si="13"/>
        <v>3.05</v>
      </c>
      <c r="EA6" s="35">
        <f t="shared" si="13"/>
        <v>3.4</v>
      </c>
      <c r="EB6" s="35">
        <f t="shared" si="13"/>
        <v>3.84</v>
      </c>
      <c r="EC6" s="35">
        <f t="shared" si="13"/>
        <v>4.3099999999999996</v>
      </c>
      <c r="ED6" s="34" t="str">
        <f>IF(ED7="","",IF(ED7="-","【-】","【"&amp;SUBSTITUTE(TEXT(ED7,"#,##0.00"),"-","△")&amp;"】"))</f>
        <v>【5.37】</v>
      </c>
      <c r="EE6" s="35">
        <f>IF(EE7="",NA(),EE7)</f>
        <v>0.05</v>
      </c>
      <c r="EF6" s="35">
        <f t="shared" ref="EF6:EN6" si="14">IF(EF7="",NA(),EF7)</f>
        <v>0.03</v>
      </c>
      <c r="EG6" s="35">
        <f t="shared" si="14"/>
        <v>0.05</v>
      </c>
      <c r="EH6" s="35">
        <f t="shared" si="14"/>
        <v>0.11</v>
      </c>
      <c r="EI6" s="35">
        <f t="shared" si="14"/>
        <v>0.17</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12131</v>
      </c>
      <c r="D7" s="37">
        <v>46</v>
      </c>
      <c r="E7" s="37">
        <v>17</v>
      </c>
      <c r="F7" s="37">
        <v>1</v>
      </c>
      <c r="G7" s="37">
        <v>0</v>
      </c>
      <c r="H7" s="37" t="s">
        <v>108</v>
      </c>
      <c r="I7" s="37" t="s">
        <v>109</v>
      </c>
      <c r="J7" s="37" t="s">
        <v>110</v>
      </c>
      <c r="K7" s="37" t="s">
        <v>111</v>
      </c>
      <c r="L7" s="37" t="s">
        <v>112</v>
      </c>
      <c r="M7" s="37" t="s">
        <v>113</v>
      </c>
      <c r="N7" s="38" t="s">
        <v>114</v>
      </c>
      <c r="O7" s="38">
        <v>60.15</v>
      </c>
      <c r="P7" s="38">
        <v>99.12</v>
      </c>
      <c r="Q7" s="38">
        <v>73.17</v>
      </c>
      <c r="R7" s="38">
        <v>2253</v>
      </c>
      <c r="S7" s="38">
        <v>172373</v>
      </c>
      <c r="T7" s="38">
        <v>561.57000000000005</v>
      </c>
      <c r="U7" s="38">
        <v>306.95</v>
      </c>
      <c r="V7" s="38">
        <v>170193</v>
      </c>
      <c r="W7" s="38">
        <v>44.22</v>
      </c>
      <c r="X7" s="38">
        <v>3848.78</v>
      </c>
      <c r="Y7" s="38">
        <v>109.73</v>
      </c>
      <c r="Z7" s="38">
        <v>112.47</v>
      </c>
      <c r="AA7" s="38">
        <v>111.45</v>
      </c>
      <c r="AB7" s="38">
        <v>113.08</v>
      </c>
      <c r="AC7" s="38">
        <v>112.2</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374.43</v>
      </c>
      <c r="AV7" s="38">
        <v>41.27</v>
      </c>
      <c r="AW7" s="38">
        <v>43.61</v>
      </c>
      <c r="AX7" s="38">
        <v>52.08</v>
      </c>
      <c r="AY7" s="38">
        <v>80.89</v>
      </c>
      <c r="AZ7" s="38">
        <v>179.3</v>
      </c>
      <c r="BA7" s="38">
        <v>45.99</v>
      </c>
      <c r="BB7" s="38">
        <v>47.32</v>
      </c>
      <c r="BC7" s="38">
        <v>49.96</v>
      </c>
      <c r="BD7" s="38">
        <v>58.04</v>
      </c>
      <c r="BE7" s="38">
        <v>66.41</v>
      </c>
      <c r="BF7" s="38">
        <v>760</v>
      </c>
      <c r="BG7" s="38">
        <v>741.75</v>
      </c>
      <c r="BH7" s="38">
        <v>724.09</v>
      </c>
      <c r="BI7" s="38">
        <v>704.93</v>
      </c>
      <c r="BJ7" s="38">
        <v>692.9</v>
      </c>
      <c r="BK7" s="38">
        <v>924.44</v>
      </c>
      <c r="BL7" s="38">
        <v>963.16</v>
      </c>
      <c r="BM7" s="38">
        <v>1017.47</v>
      </c>
      <c r="BN7" s="38">
        <v>970.35</v>
      </c>
      <c r="BO7" s="38">
        <v>917.29</v>
      </c>
      <c r="BP7" s="38">
        <v>707.33</v>
      </c>
      <c r="BQ7" s="38">
        <v>120.01</v>
      </c>
      <c r="BR7" s="38">
        <v>111.24</v>
      </c>
      <c r="BS7" s="38">
        <v>109.97</v>
      </c>
      <c r="BT7" s="38">
        <v>114.69</v>
      </c>
      <c r="BU7" s="38">
        <v>109.68</v>
      </c>
      <c r="BV7" s="38">
        <v>90.24</v>
      </c>
      <c r="BW7" s="38">
        <v>94.82</v>
      </c>
      <c r="BX7" s="38">
        <v>96.37</v>
      </c>
      <c r="BY7" s="38">
        <v>99.26</v>
      </c>
      <c r="BZ7" s="38">
        <v>99.67</v>
      </c>
      <c r="CA7" s="38">
        <v>101.26</v>
      </c>
      <c r="CB7" s="38">
        <v>124.42</v>
      </c>
      <c r="CC7" s="38">
        <v>133.84</v>
      </c>
      <c r="CD7" s="38">
        <v>136.79</v>
      </c>
      <c r="CE7" s="38">
        <v>131.43</v>
      </c>
      <c r="CF7" s="38">
        <v>136.15</v>
      </c>
      <c r="CG7" s="38">
        <v>170.22</v>
      </c>
      <c r="CH7" s="38">
        <v>162.88</v>
      </c>
      <c r="CI7" s="38">
        <v>162.65</v>
      </c>
      <c r="CJ7" s="38">
        <v>159.53</v>
      </c>
      <c r="CK7" s="38">
        <v>159.6</v>
      </c>
      <c r="CL7" s="38">
        <v>136.38999999999999</v>
      </c>
      <c r="CM7" s="38">
        <v>77.040000000000006</v>
      </c>
      <c r="CN7" s="38">
        <v>74.819999999999993</v>
      </c>
      <c r="CO7" s="38">
        <v>80.94</v>
      </c>
      <c r="CP7" s="38">
        <v>79.36</v>
      </c>
      <c r="CQ7" s="38">
        <v>78.64</v>
      </c>
      <c r="CR7" s="38">
        <v>67.099999999999994</v>
      </c>
      <c r="CS7" s="38">
        <v>67.95</v>
      </c>
      <c r="CT7" s="38">
        <v>66.63</v>
      </c>
      <c r="CU7" s="38">
        <v>67.040000000000006</v>
      </c>
      <c r="CV7" s="38">
        <v>66.34</v>
      </c>
      <c r="CW7" s="38">
        <v>60.13</v>
      </c>
      <c r="CX7" s="38">
        <v>99.69</v>
      </c>
      <c r="CY7" s="38">
        <v>99.73</v>
      </c>
      <c r="CZ7" s="38">
        <v>99.74</v>
      </c>
      <c r="DA7" s="38">
        <v>99.74</v>
      </c>
      <c r="DB7" s="38">
        <v>99.77</v>
      </c>
      <c r="DC7" s="38">
        <v>93.01</v>
      </c>
      <c r="DD7" s="38">
        <v>93.12</v>
      </c>
      <c r="DE7" s="38">
        <v>93.38</v>
      </c>
      <c r="DF7" s="38">
        <v>93.5</v>
      </c>
      <c r="DG7" s="38">
        <v>93.86</v>
      </c>
      <c r="DH7" s="38">
        <v>95.06</v>
      </c>
      <c r="DI7" s="38">
        <v>19.87</v>
      </c>
      <c r="DJ7" s="38">
        <v>42.53</v>
      </c>
      <c r="DK7" s="38">
        <v>43.74</v>
      </c>
      <c r="DL7" s="38">
        <v>45.06</v>
      </c>
      <c r="DM7" s="38">
        <v>46.28</v>
      </c>
      <c r="DN7" s="38">
        <v>16.559999999999999</v>
      </c>
      <c r="DO7" s="38">
        <v>28.35</v>
      </c>
      <c r="DP7" s="38">
        <v>27.96</v>
      </c>
      <c r="DQ7" s="38">
        <v>28.81</v>
      </c>
      <c r="DR7" s="38">
        <v>31.19</v>
      </c>
      <c r="DS7" s="38">
        <v>38.130000000000003</v>
      </c>
      <c r="DT7" s="38">
        <v>2.5499999999999998</v>
      </c>
      <c r="DU7" s="38">
        <v>2.71</v>
      </c>
      <c r="DV7" s="38">
        <v>3.23</v>
      </c>
      <c r="DW7" s="38">
        <v>4</v>
      </c>
      <c r="DX7" s="38">
        <v>4.1500000000000004</v>
      </c>
      <c r="DY7" s="38">
        <v>2.82</v>
      </c>
      <c r="DZ7" s="38">
        <v>3.05</v>
      </c>
      <c r="EA7" s="38">
        <v>3.4</v>
      </c>
      <c r="EB7" s="38">
        <v>3.84</v>
      </c>
      <c r="EC7" s="38">
        <v>4.3099999999999996</v>
      </c>
      <c r="ED7" s="38">
        <v>5.37</v>
      </c>
      <c r="EE7" s="38">
        <v>0.05</v>
      </c>
      <c r="EF7" s="38">
        <v>0.03</v>
      </c>
      <c r="EG7" s="38">
        <v>0.05</v>
      </c>
      <c r="EH7" s="38">
        <v>0.11</v>
      </c>
      <c r="EI7" s="38">
        <v>0.17</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苫小牧市</cp:lastModifiedBy>
  <dcterms:created xsi:type="dcterms:W3CDTF">2018-12-03T08:47:06Z</dcterms:created>
  <dcterms:modified xsi:type="dcterms:W3CDTF">2019-01-25T02:39:24Z</dcterms:modified>
  <cp:category/>
</cp:coreProperties>
</file>